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p\Desktop\CEDARS TRUSTEES\Budget\"/>
    </mc:Choice>
  </mc:AlternateContent>
  <bookViews>
    <workbookView xWindow="0" yWindow="0" windowWidth="25200" windowHeight="11880" activeTab="1"/>
  </bookViews>
  <sheets>
    <sheet name="2014-19" sheetId="1" r:id="rId1"/>
    <sheet name="2020-28" sheetId="2" r:id="rId2"/>
  </sheets>
  <definedNames>
    <definedName name="_xlnm.Print_Area" localSheetId="0">'2014-19'!$A$2:$H$26</definedName>
    <definedName name="_xlnm.Print_Area" localSheetId="1">'2020-28'!$A$2:$L$33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E26" i="2"/>
  <c r="C10" i="2" l="1"/>
  <c r="D10" i="2"/>
  <c r="E10" i="2"/>
  <c r="G10" i="2"/>
  <c r="H10" i="2"/>
  <c r="I10" i="2"/>
  <c r="J10" i="2"/>
  <c r="K10" i="2"/>
  <c r="L10" i="2"/>
  <c r="C23" i="2"/>
  <c r="D23" i="2"/>
  <c r="E23" i="2"/>
  <c r="G23" i="2"/>
  <c r="H23" i="2"/>
  <c r="I23" i="2"/>
  <c r="J23" i="2"/>
  <c r="K23" i="2"/>
  <c r="L23" i="2"/>
  <c r="F23" i="2"/>
  <c r="F10" i="2"/>
  <c r="I24" i="2" l="1"/>
  <c r="H24" i="2"/>
  <c r="G24" i="2"/>
  <c r="E24" i="2"/>
  <c r="D24" i="2"/>
  <c r="C24" i="2"/>
  <c r="C26" i="2" s="1"/>
  <c r="L24" i="2"/>
  <c r="K24" i="2"/>
  <c r="J24" i="2"/>
  <c r="F24" i="2"/>
  <c r="F26" i="2" s="1"/>
  <c r="D23" i="1"/>
  <c r="E23" i="1"/>
  <c r="F23" i="1"/>
  <c r="G23" i="1"/>
  <c r="H23" i="1"/>
  <c r="D10" i="1"/>
  <c r="E10" i="1"/>
  <c r="F10" i="1"/>
  <c r="G10" i="1"/>
  <c r="H10" i="1"/>
  <c r="C10" i="1"/>
  <c r="C23" i="1"/>
  <c r="G26" i="2" l="1"/>
  <c r="H26" i="2" s="1"/>
  <c r="I26" i="2" s="1"/>
  <c r="J26" i="2" s="1"/>
  <c r="K26" i="2" s="1"/>
  <c r="L26" i="2" s="1"/>
  <c r="D24" i="1"/>
  <c r="E24" i="1"/>
  <c r="C24" i="1"/>
  <c r="C26" i="1" s="1"/>
  <c r="D26" i="1" s="1"/>
  <c r="E26" i="1" s="1"/>
  <c r="H24" i="1"/>
  <c r="G24" i="1"/>
  <c r="F24" i="1"/>
  <c r="F26" i="1" l="1"/>
  <c r="G26" i="1" s="1"/>
  <c r="H26" i="1" l="1"/>
</calcChain>
</file>

<file path=xl/sharedStrings.xml><?xml version="1.0" encoding="utf-8"?>
<sst xmlns="http://schemas.openxmlformats.org/spreadsheetml/2006/main" count="47" uniqueCount="27">
  <si>
    <t>Receipts</t>
  </si>
  <si>
    <t>Assessments $375</t>
  </si>
  <si>
    <t>Interest</t>
  </si>
  <si>
    <t>Disbursements</t>
  </si>
  <si>
    <t>Common Ground Maintenance</t>
  </si>
  <si>
    <t>Snow Removal</t>
  </si>
  <si>
    <t>Road Maintenance</t>
  </si>
  <si>
    <t>Electrical (street lights)</t>
  </si>
  <si>
    <t>Postage</t>
  </si>
  <si>
    <t>Recording &amp; Release Fees</t>
  </si>
  <si>
    <t>C&amp;V Collection Fee</t>
  </si>
  <si>
    <t>Restricted Road Replacement Balance</t>
  </si>
  <si>
    <t>Total Receipts</t>
  </si>
  <si>
    <t>Total Disbursements</t>
  </si>
  <si>
    <t>Move to Restricted Road Fund</t>
  </si>
  <si>
    <t>Legal Services</t>
  </si>
  <si>
    <t>D&amp;O Insurance</t>
  </si>
  <si>
    <t>Proposed</t>
  </si>
  <si>
    <t>YTD</t>
  </si>
  <si>
    <t>Receits/ Disbursements</t>
  </si>
  <si>
    <t>Category</t>
  </si>
  <si>
    <t>Recording &amp; Releasing</t>
  </si>
  <si>
    <t>Cedars at Bent Creek                                                                                                   Subdivision Actuals</t>
  </si>
  <si>
    <t>Cedars at Bent Creek Subdivision Budget 2020 - 2028</t>
  </si>
  <si>
    <t>Final</t>
  </si>
  <si>
    <t>General Office Supplies</t>
  </si>
  <si>
    <t>40 Assessments @ $400.00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</si>
</sst>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;[Red]&quot;$&quot;#,##0.00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164" fontId="4" fillId="0" borderId="1" xfId="1" applyNumberFormat="1" applyFont="1" applyBorder="1"/>
    <xf numFmtId="164" fontId="0" fillId="0" borderId="1" xfId="1" applyNumberFormat="1" applyFont="1" applyBorder="1"/>
    <xf numFmtId="0" fontId="3" fillId="0" borderId="1" xfId="0" applyFont="1" applyBorder="1"/>
    <xf numFmtId="164" fontId="5" fillId="0" borderId="1" xfId="0" applyNumberFormat="1" applyFont="1" applyBorder="1"/>
    <xf numFmtId="164" fontId="5" fillId="2" borderId="1" xfId="0" applyNumberFormat="1" applyFont="1" applyFill="1" applyBorder="1"/>
    <xf numFmtId="164" fontId="0" fillId="2" borderId="1" xfId="1" applyNumberFormat="1" applyFont="1" applyFill="1" applyBorder="1"/>
    <xf numFmtId="164" fontId="6" fillId="0" borderId="1" xfId="1" applyNumberFormat="1" applyFont="1" applyBorder="1"/>
    <xf numFmtId="164" fontId="6" fillId="2" borderId="1" xfId="1" applyNumberFormat="1" applyFont="1" applyFill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2" fillId="0" borderId="1" xfId="1" applyNumberFormat="1" applyFont="1" applyBorder="1"/>
    <xf numFmtId="0" fontId="0" fillId="3" borderId="1" xfId="0" applyFill="1" applyBorder="1" applyAlignment="1">
      <alignment horizontal="center"/>
    </xf>
    <xf numFmtId="164" fontId="4" fillId="3" borderId="1" xfId="1" applyNumberFormat="1" applyFont="1" applyFill="1" applyBorder="1"/>
    <xf numFmtId="0" fontId="0" fillId="3" borderId="1" xfId="0" applyFill="1" applyBorder="1"/>
    <xf numFmtId="164" fontId="0" fillId="3" borderId="1" xfId="1" applyNumberFormat="1" applyFont="1" applyFill="1" applyBorder="1"/>
    <xf numFmtId="0" fontId="0" fillId="4" borderId="1" xfId="0" applyFill="1" applyBorder="1" applyAlignment="1">
      <alignment horizontal="center"/>
    </xf>
    <xf numFmtId="164" fontId="4" fillId="4" borderId="1" xfId="1" applyNumberFormat="1" applyFont="1" applyFill="1" applyBorder="1"/>
    <xf numFmtId="0" fontId="0" fillId="4" borderId="1" xfId="0" applyFill="1" applyBorder="1"/>
    <xf numFmtId="165" fontId="0" fillId="4" borderId="1" xfId="0" applyNumberFormat="1" applyFill="1" applyBorder="1"/>
    <xf numFmtId="165" fontId="0" fillId="4" borderId="1" xfId="1" applyNumberFormat="1" applyFont="1" applyFill="1" applyBorder="1"/>
    <xf numFmtId="0" fontId="0" fillId="5" borderId="1" xfId="0" applyFill="1" applyBorder="1" applyAlignment="1">
      <alignment horizontal="center"/>
    </xf>
    <xf numFmtId="164" fontId="4" fillId="5" borderId="1" xfId="1" applyNumberFormat="1" applyFont="1" applyFill="1" applyBorder="1"/>
    <xf numFmtId="0" fontId="0" fillId="6" borderId="1" xfId="0" applyFill="1" applyBorder="1" applyAlignment="1">
      <alignment horizontal="center"/>
    </xf>
    <xf numFmtId="164" fontId="4" fillId="6" borderId="1" xfId="1" applyNumberFormat="1" applyFont="1" applyFill="1" applyBorder="1"/>
    <xf numFmtId="0" fontId="0" fillId="6" borderId="1" xfId="0" applyFill="1" applyBorder="1"/>
    <xf numFmtId="164" fontId="5" fillId="6" borderId="1" xfId="0" applyNumberFormat="1" applyFont="1" applyFill="1" applyBorder="1"/>
    <xf numFmtId="164" fontId="0" fillId="6" borderId="1" xfId="1" applyNumberFormat="1" applyFont="1" applyFill="1" applyBorder="1"/>
    <xf numFmtId="164" fontId="6" fillId="6" borderId="1" xfId="1" applyNumberFormat="1" applyFont="1" applyFill="1" applyBorder="1"/>
    <xf numFmtId="0" fontId="0" fillId="0" borderId="1" xfId="0" applyFill="1" applyBorder="1" applyAlignment="1">
      <alignment horizontal="center"/>
    </xf>
    <xf numFmtId="164" fontId="4" fillId="0" borderId="1" xfId="1" applyNumberFormat="1" applyFont="1" applyFill="1" applyBorder="1"/>
    <xf numFmtId="166" fontId="0" fillId="0" borderId="1" xfId="0" applyNumberFormat="1" applyFill="1" applyBorder="1"/>
    <xf numFmtId="166" fontId="5" fillId="0" borderId="1" xfId="0" applyNumberFormat="1" applyFont="1" applyFill="1" applyBorder="1"/>
    <xf numFmtId="166" fontId="0" fillId="0" borderId="1" xfId="1" applyNumberFormat="1" applyFont="1" applyFill="1" applyBorder="1"/>
    <xf numFmtId="166" fontId="6" fillId="0" borderId="1" xfId="1" applyNumberFormat="1" applyFont="1" applyFill="1" applyBorder="1"/>
    <xf numFmtId="0" fontId="0" fillId="5" borderId="1" xfId="0" applyFill="1" applyBorder="1"/>
    <xf numFmtId="164" fontId="5" fillId="5" borderId="1" xfId="0" applyNumberFormat="1" applyFont="1" applyFill="1" applyBorder="1"/>
    <xf numFmtId="164" fontId="0" fillId="5" borderId="1" xfId="1" applyNumberFormat="1" applyFont="1" applyFill="1" applyBorder="1"/>
    <xf numFmtId="165" fontId="0" fillId="5" borderId="1" xfId="0" applyNumberFormat="1" applyFill="1" applyBorder="1"/>
    <xf numFmtId="164" fontId="6" fillId="5" borderId="1" xfId="1" applyNumberFormat="1" applyFont="1" applyFill="1" applyBorder="1"/>
    <xf numFmtId="0" fontId="0" fillId="0" borderId="1" xfId="0" applyFill="1" applyBorder="1"/>
    <xf numFmtId="164" fontId="2" fillId="5" borderId="1" xfId="1" applyNumberFormat="1" applyFont="1" applyFill="1" applyBorder="1"/>
    <xf numFmtId="166" fontId="0" fillId="6" borderId="1" xfId="0" applyNumberFormat="1" applyFill="1" applyBorder="1"/>
    <xf numFmtId="164" fontId="2" fillId="6" borderId="1" xfId="1" applyNumberFormat="1" applyFont="1" applyFill="1" applyBorder="1"/>
    <xf numFmtId="164" fontId="2" fillId="7" borderId="1" xfId="1" applyNumberFormat="1" applyFont="1" applyFill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6"/>
  <sheetViews>
    <sheetView view="pageLayout" topLeftCell="B7" zoomScaleNormal="100" workbookViewId="0">
      <selection activeCell="H7" sqref="H7"/>
    </sheetView>
  </sheetViews>
  <sheetFormatPr defaultRowHeight="14.25" x14ac:dyDescent="0.45"/>
  <cols>
    <col min="1" max="1" width="28.59765625" customWidth="1"/>
    <col min="2" max="2" width="26.73046875" customWidth="1"/>
    <col min="3" max="8" width="11.59765625" bestFit="1" customWidth="1"/>
  </cols>
  <sheetData>
    <row r="2" spans="1:8" ht="15" customHeight="1" x14ac:dyDescent="0.45">
      <c r="A2" s="49" t="s">
        <v>22</v>
      </c>
      <c r="B2" s="50"/>
      <c r="C2" s="50"/>
      <c r="D2" s="50"/>
      <c r="E2" s="50"/>
      <c r="F2" s="50"/>
      <c r="G2" s="50"/>
      <c r="H2" s="50"/>
    </row>
    <row r="3" spans="1:8" x14ac:dyDescent="0.45">
      <c r="A3" s="51"/>
      <c r="B3" s="52"/>
      <c r="C3" s="52"/>
      <c r="D3" s="52"/>
      <c r="E3" s="52"/>
      <c r="F3" s="52"/>
      <c r="G3" s="52"/>
      <c r="H3" s="52"/>
    </row>
    <row r="4" spans="1:8" ht="45" customHeight="1" x14ac:dyDescent="0.45">
      <c r="A4" s="53"/>
      <c r="B4" s="54"/>
      <c r="C4" s="54"/>
      <c r="D4" s="54"/>
      <c r="E4" s="54"/>
      <c r="F4" s="54"/>
      <c r="G4" s="54"/>
      <c r="H4" s="54"/>
    </row>
    <row r="5" spans="1:8" x14ac:dyDescent="0.45">
      <c r="A5" s="3" t="s">
        <v>19</v>
      </c>
      <c r="B5" s="3" t="s">
        <v>20</v>
      </c>
      <c r="C5" s="4"/>
      <c r="D5" s="4"/>
      <c r="E5" s="4"/>
      <c r="F5" s="4"/>
      <c r="G5" s="4"/>
      <c r="H5" s="3"/>
    </row>
    <row r="6" spans="1:8" s="1" customFormat="1" x14ac:dyDescent="0.45">
      <c r="A6" s="3"/>
      <c r="B6" s="3"/>
      <c r="C6" s="3">
        <v>2014</v>
      </c>
      <c r="D6" s="3">
        <v>2015</v>
      </c>
      <c r="E6" s="3">
        <v>2016</v>
      </c>
      <c r="F6" s="3">
        <v>2017</v>
      </c>
      <c r="G6" s="3">
        <v>2018</v>
      </c>
      <c r="H6" s="3">
        <v>2019</v>
      </c>
    </row>
    <row r="7" spans="1:8" x14ac:dyDescent="0.45">
      <c r="A7" s="4" t="s">
        <v>0</v>
      </c>
      <c r="B7" s="4" t="s">
        <v>1</v>
      </c>
      <c r="C7" s="5">
        <v>15145.45</v>
      </c>
      <c r="D7" s="5">
        <v>13125</v>
      </c>
      <c r="E7" s="5">
        <v>16678.14</v>
      </c>
      <c r="F7" s="5">
        <v>16076.71</v>
      </c>
      <c r="G7" s="5">
        <v>14496.91</v>
      </c>
      <c r="H7" s="5">
        <v>18628.09</v>
      </c>
    </row>
    <row r="8" spans="1:8" x14ac:dyDescent="0.45">
      <c r="A8" s="4"/>
      <c r="B8" s="4" t="s">
        <v>2</v>
      </c>
      <c r="C8" s="6">
        <v>47.77</v>
      </c>
      <c r="D8" s="6">
        <v>3.5</v>
      </c>
      <c r="E8" s="6">
        <v>228.67</v>
      </c>
      <c r="F8" s="6">
        <v>378.48</v>
      </c>
      <c r="G8" s="6">
        <v>67.81</v>
      </c>
      <c r="H8" s="6">
        <v>666.69</v>
      </c>
    </row>
    <row r="9" spans="1:8" x14ac:dyDescent="0.45">
      <c r="A9" s="4"/>
      <c r="B9" s="4" t="s">
        <v>21</v>
      </c>
      <c r="C9" s="6"/>
      <c r="D9" s="6"/>
      <c r="E9" s="6"/>
      <c r="F9" s="6"/>
      <c r="G9" s="6"/>
      <c r="H9" s="6">
        <v>55</v>
      </c>
    </row>
    <row r="10" spans="1:8" s="2" customFormat="1" x14ac:dyDescent="0.45">
      <c r="A10" s="7" t="s">
        <v>12</v>
      </c>
      <c r="B10" s="7"/>
      <c r="C10" s="8">
        <f>SUM(C7:C9)</f>
        <v>15193.220000000001</v>
      </c>
      <c r="D10" s="8">
        <f t="shared" ref="D10:H10" si="0">SUM(D7:D9)</f>
        <v>13128.5</v>
      </c>
      <c r="E10" s="8">
        <f t="shared" si="0"/>
        <v>16906.809999999998</v>
      </c>
      <c r="F10" s="8">
        <f t="shared" si="0"/>
        <v>16455.189999999999</v>
      </c>
      <c r="G10" s="8">
        <f t="shared" si="0"/>
        <v>14564.72</v>
      </c>
      <c r="H10" s="8">
        <f t="shared" si="0"/>
        <v>19349.78</v>
      </c>
    </row>
    <row r="11" spans="1:8" x14ac:dyDescent="0.45">
      <c r="A11" s="4"/>
      <c r="B11" s="4"/>
      <c r="C11" s="6"/>
      <c r="D11" s="6"/>
      <c r="E11" s="6"/>
      <c r="F11" s="6"/>
      <c r="G11" s="6"/>
      <c r="H11" s="6"/>
    </row>
    <row r="12" spans="1:8" x14ac:dyDescent="0.45">
      <c r="A12" s="4" t="s">
        <v>3</v>
      </c>
      <c r="B12" s="4" t="s">
        <v>4</v>
      </c>
      <c r="C12" s="6">
        <v>964.41</v>
      </c>
      <c r="D12" s="6">
        <v>1754.78</v>
      </c>
      <c r="E12" s="6">
        <v>1146.5</v>
      </c>
      <c r="F12" s="6">
        <v>1726.32</v>
      </c>
      <c r="G12" s="6">
        <v>1936.25</v>
      </c>
      <c r="H12" s="6">
        <v>2400</v>
      </c>
    </row>
    <row r="13" spans="1:8" x14ac:dyDescent="0.45">
      <c r="A13" s="4"/>
      <c r="B13" s="4" t="s">
        <v>5</v>
      </c>
      <c r="C13" s="6">
        <v>1807.06</v>
      </c>
      <c r="D13" s="6">
        <v>1083</v>
      </c>
      <c r="E13" s="6"/>
      <c r="F13" s="6">
        <v>570.24</v>
      </c>
      <c r="G13" s="6">
        <v>485.12</v>
      </c>
      <c r="H13" s="6">
        <v>1030</v>
      </c>
    </row>
    <row r="14" spans="1:8" x14ac:dyDescent="0.45">
      <c r="A14" s="4"/>
      <c r="B14" s="4" t="s">
        <v>6</v>
      </c>
      <c r="C14" s="6">
        <v>3625</v>
      </c>
      <c r="D14" s="6">
        <v>3154</v>
      </c>
      <c r="E14" s="6">
        <v>468.85</v>
      </c>
      <c r="F14" s="6">
        <v>5800</v>
      </c>
      <c r="G14" s="6">
        <v>5500</v>
      </c>
      <c r="H14" s="6"/>
    </row>
    <row r="15" spans="1:8" x14ac:dyDescent="0.45">
      <c r="A15" s="4"/>
      <c r="B15" s="4" t="s">
        <v>7</v>
      </c>
      <c r="C15" s="6">
        <v>1403.3</v>
      </c>
      <c r="D15" s="6">
        <v>1445.86</v>
      </c>
      <c r="E15" s="6">
        <v>1470.32</v>
      </c>
      <c r="F15" s="6">
        <v>1498.76</v>
      </c>
      <c r="G15" s="6">
        <v>1494.98</v>
      </c>
      <c r="H15" s="6">
        <v>1462.96</v>
      </c>
    </row>
    <row r="16" spans="1:8" x14ac:dyDescent="0.45">
      <c r="A16" s="4"/>
      <c r="B16" s="4" t="s">
        <v>8</v>
      </c>
      <c r="C16" s="6">
        <v>17.48</v>
      </c>
      <c r="D16" s="6">
        <v>21.07</v>
      </c>
      <c r="E16" s="6">
        <v>42.24</v>
      </c>
      <c r="F16" s="6"/>
      <c r="G16" s="6">
        <v>21.07</v>
      </c>
      <c r="H16" s="6">
        <v>21.51</v>
      </c>
    </row>
    <row r="17" spans="1:8" x14ac:dyDescent="0.45">
      <c r="A17" s="4"/>
      <c r="B17" s="4" t="s">
        <v>9</v>
      </c>
      <c r="C17" s="6">
        <v>27</v>
      </c>
      <c r="D17" s="6">
        <v>27</v>
      </c>
      <c r="E17" s="6">
        <v>54</v>
      </c>
      <c r="F17" s="6"/>
      <c r="G17" s="6">
        <v>27</v>
      </c>
      <c r="H17" s="6">
        <v>216</v>
      </c>
    </row>
    <row r="18" spans="1:8" x14ac:dyDescent="0.45">
      <c r="A18" s="4"/>
      <c r="B18" s="4" t="s">
        <v>10</v>
      </c>
      <c r="C18" s="6">
        <v>607.73</v>
      </c>
      <c r="D18" s="6">
        <v>525.14</v>
      </c>
      <c r="E18" s="6">
        <v>684.15</v>
      </c>
      <c r="F18" s="6">
        <v>658.19</v>
      </c>
      <c r="G18" s="6">
        <v>582.58000000000004</v>
      </c>
      <c r="H18" s="6">
        <v>771.79</v>
      </c>
    </row>
    <row r="19" spans="1:8" x14ac:dyDescent="0.45">
      <c r="A19" s="4"/>
      <c r="B19" s="4" t="s">
        <v>15</v>
      </c>
      <c r="C19" s="6"/>
      <c r="D19" s="6"/>
      <c r="E19" s="6">
        <v>250</v>
      </c>
      <c r="F19" s="6"/>
      <c r="G19" s="6"/>
      <c r="H19" s="6">
        <v>368</v>
      </c>
    </row>
    <row r="20" spans="1:8" x14ac:dyDescent="0.45">
      <c r="A20" s="4"/>
      <c r="B20" s="4" t="s">
        <v>16</v>
      </c>
      <c r="C20" s="6"/>
      <c r="D20" s="6"/>
      <c r="E20" s="6"/>
      <c r="F20" s="6"/>
      <c r="G20" s="6"/>
      <c r="H20" s="6">
        <v>875</v>
      </c>
    </row>
    <row r="21" spans="1:8" x14ac:dyDescent="0.45">
      <c r="A21" s="4"/>
      <c r="B21" s="4"/>
      <c r="C21" s="6"/>
      <c r="D21" s="6"/>
      <c r="E21" s="6"/>
      <c r="F21" s="6"/>
      <c r="G21" s="6"/>
      <c r="H21" s="6"/>
    </row>
    <row r="22" spans="1:8" x14ac:dyDescent="0.45">
      <c r="A22" s="4"/>
      <c r="B22" s="4"/>
      <c r="C22" s="6"/>
      <c r="D22" s="6"/>
      <c r="E22" s="6"/>
      <c r="F22" s="6"/>
      <c r="G22" s="6"/>
      <c r="H22" s="6"/>
    </row>
    <row r="23" spans="1:8" x14ac:dyDescent="0.45">
      <c r="A23" s="4" t="s">
        <v>13</v>
      </c>
      <c r="B23" s="4"/>
      <c r="C23" s="11">
        <f>SUM(C12:C22)</f>
        <v>8451.98</v>
      </c>
      <c r="D23" s="11">
        <f t="shared" ref="D23:H23" si="1">SUM(D12:D22)</f>
        <v>8010.8499999999995</v>
      </c>
      <c r="E23" s="11">
        <f t="shared" si="1"/>
        <v>4116.0599999999995</v>
      </c>
      <c r="F23" s="11">
        <f t="shared" si="1"/>
        <v>10253.51</v>
      </c>
      <c r="G23" s="11">
        <f t="shared" si="1"/>
        <v>10047</v>
      </c>
      <c r="H23" s="11">
        <f t="shared" si="1"/>
        <v>7145.26</v>
      </c>
    </row>
    <row r="24" spans="1:8" x14ac:dyDescent="0.45">
      <c r="A24" s="4" t="s">
        <v>14</v>
      </c>
      <c r="B24" s="4"/>
      <c r="C24" s="6">
        <f>C10-C23</f>
        <v>6741.2400000000016</v>
      </c>
      <c r="D24" s="6">
        <f t="shared" ref="D24:H24" si="2">D10-D23</f>
        <v>5117.6500000000005</v>
      </c>
      <c r="E24" s="6">
        <f t="shared" si="2"/>
        <v>12790.749999999998</v>
      </c>
      <c r="F24" s="6">
        <f t="shared" si="2"/>
        <v>6201.6799999999985</v>
      </c>
      <c r="G24" s="6">
        <f t="shared" si="2"/>
        <v>4517.7199999999993</v>
      </c>
      <c r="H24" s="6">
        <f t="shared" si="2"/>
        <v>12204.519999999999</v>
      </c>
    </row>
    <row r="25" spans="1:8" x14ac:dyDescent="0.45">
      <c r="A25" s="4"/>
      <c r="B25" s="4"/>
      <c r="C25" s="6"/>
      <c r="D25" s="6"/>
      <c r="E25" s="6"/>
      <c r="F25" s="6"/>
      <c r="G25" s="6"/>
      <c r="H25" s="6"/>
    </row>
    <row r="26" spans="1:8" ht="28.5" x14ac:dyDescent="0.45">
      <c r="A26" s="13" t="s">
        <v>11</v>
      </c>
      <c r="B26" s="14">
        <v>31702.74</v>
      </c>
      <c r="C26" s="15">
        <f>B26+C24</f>
        <v>38443.980000000003</v>
      </c>
      <c r="D26" s="15">
        <f t="shared" ref="D26:G26" si="3">C26+D24</f>
        <v>43561.630000000005</v>
      </c>
      <c r="E26" s="15">
        <f t="shared" si="3"/>
        <v>56352.380000000005</v>
      </c>
      <c r="F26" s="15">
        <f t="shared" si="3"/>
        <v>62554.060000000005</v>
      </c>
      <c r="G26" s="15">
        <f t="shared" si="3"/>
        <v>67071.78</v>
      </c>
      <c r="H26" s="15">
        <f t="shared" ref="H26" si="4">G26+H24</f>
        <v>79276.3</v>
      </c>
    </row>
  </sheetData>
  <sheetProtection algorithmName="SHA-512" hashValue="RNmMekFRoXPK3I6bMt9KFlRkGZzFbnzGAg8uALm0GY+lKmb+1Bf1l1BaqWDjmy/FsFI4jg6H9jxHziW8tarm0g==" saltValue="T1/DYhQGDvBtitP5s2++cA==" spinCount="100000" sheet="1" objects="1" scenarios="1"/>
  <mergeCells count="1">
    <mergeCell ref="A2:H4"/>
  </mergeCells>
  <pageMargins left="0.7" right="0.7" top="0.75" bottom="0.75" header="0.3" footer="0.3"/>
  <pageSetup paperSize="5" orientation="landscape" verticalDpi="0" r:id="rId1"/>
  <headerFooter>
    <oddFooter>&amp;RFebruary 29,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tabSelected="1" showWhiteSpace="0" view="pageLayout" zoomScaleNormal="100" workbookViewId="0">
      <selection activeCell="F20" sqref="F20"/>
    </sheetView>
  </sheetViews>
  <sheetFormatPr defaultRowHeight="14.25" x14ac:dyDescent="0.45"/>
  <cols>
    <col min="1" max="1" width="25.3984375" customWidth="1"/>
    <col min="2" max="2" width="24.86328125" customWidth="1"/>
    <col min="3" max="3" width="11.59765625" bestFit="1" customWidth="1"/>
    <col min="4" max="5" width="11.59765625" customWidth="1"/>
    <col min="6" max="6" width="13.6640625" customWidth="1"/>
    <col min="7" max="7" width="13.3984375" customWidth="1"/>
    <col min="8" max="10" width="11.59765625" customWidth="1"/>
    <col min="11" max="11" width="12.46484375" customWidth="1"/>
    <col min="12" max="12" width="11.73046875" customWidth="1"/>
  </cols>
  <sheetData>
    <row r="2" spans="1:12" x14ac:dyDescent="0.45">
      <c r="A2" s="55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x14ac:dyDescent="0.4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45" customHeight="1" x14ac:dyDescent="0.4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x14ac:dyDescent="0.45">
      <c r="A5" s="3" t="s">
        <v>19</v>
      </c>
      <c r="B5" s="3" t="s">
        <v>20</v>
      </c>
      <c r="C5" s="20" t="s">
        <v>24</v>
      </c>
      <c r="D5" s="33" t="s">
        <v>24</v>
      </c>
      <c r="E5" s="27" t="s">
        <v>17</v>
      </c>
      <c r="F5" s="25" t="s">
        <v>18</v>
      </c>
      <c r="G5" s="16"/>
      <c r="H5" s="16"/>
      <c r="I5" s="16"/>
      <c r="J5" s="16"/>
      <c r="K5" s="16"/>
      <c r="L5" s="16"/>
    </row>
    <row r="6" spans="1:12" s="1" customFormat="1" x14ac:dyDescent="0.45">
      <c r="A6" s="3"/>
      <c r="B6" s="3"/>
      <c r="C6" s="20">
        <v>2020</v>
      </c>
      <c r="D6" s="33">
        <v>2021</v>
      </c>
      <c r="E6" s="27">
        <v>2022</v>
      </c>
      <c r="F6" s="25">
        <v>2022</v>
      </c>
      <c r="G6" s="16">
        <v>2023</v>
      </c>
      <c r="H6" s="16">
        <v>2024</v>
      </c>
      <c r="I6" s="16">
        <v>2025</v>
      </c>
      <c r="J6" s="16">
        <v>2026</v>
      </c>
      <c r="K6" s="16">
        <v>2027</v>
      </c>
      <c r="L6" s="16">
        <v>2028</v>
      </c>
    </row>
    <row r="7" spans="1:12" x14ac:dyDescent="0.45">
      <c r="A7" s="4" t="s">
        <v>0</v>
      </c>
      <c r="B7" s="4" t="s">
        <v>26</v>
      </c>
      <c r="C7" s="21">
        <v>16198.76</v>
      </c>
      <c r="D7" s="34">
        <v>16285.49</v>
      </c>
      <c r="E7" s="28">
        <v>16000</v>
      </c>
      <c r="F7" s="26">
        <v>17223.84</v>
      </c>
      <c r="G7" s="17"/>
      <c r="H7" s="17"/>
      <c r="I7" s="17"/>
      <c r="J7" s="17"/>
      <c r="K7" s="17"/>
      <c r="L7" s="18"/>
    </row>
    <row r="8" spans="1:12" x14ac:dyDescent="0.45">
      <c r="A8" s="4"/>
      <c r="B8" s="4" t="s">
        <v>2</v>
      </c>
      <c r="C8" s="23">
        <v>161.27000000000001</v>
      </c>
      <c r="D8" s="35">
        <v>59.96</v>
      </c>
      <c r="E8" s="29"/>
      <c r="F8" s="39">
        <v>3658.64</v>
      </c>
      <c r="G8" s="18"/>
      <c r="H8" s="18"/>
      <c r="I8" s="18"/>
      <c r="J8" s="18"/>
      <c r="K8" s="18"/>
      <c r="L8" s="18"/>
    </row>
    <row r="9" spans="1:12" x14ac:dyDescent="0.45">
      <c r="A9" s="4"/>
      <c r="B9" s="4" t="s">
        <v>21</v>
      </c>
      <c r="C9" s="23">
        <v>110</v>
      </c>
      <c r="D9" s="35">
        <v>110</v>
      </c>
      <c r="E9" s="29"/>
      <c r="F9" s="39">
        <v>330</v>
      </c>
      <c r="G9" s="18"/>
      <c r="H9" s="18"/>
      <c r="I9" s="18"/>
      <c r="J9" s="18"/>
      <c r="K9" s="18"/>
      <c r="L9" s="18"/>
    </row>
    <row r="10" spans="1:12" s="2" customFormat="1" x14ac:dyDescent="0.45">
      <c r="A10" s="7" t="s">
        <v>12</v>
      </c>
      <c r="B10" s="7"/>
      <c r="C10" s="9">
        <f t="shared" ref="C10:L10" si="0">SUM(C7:C9)</f>
        <v>16470.03</v>
      </c>
      <c r="D10" s="36">
        <f t="shared" si="0"/>
        <v>16455.449999999997</v>
      </c>
      <c r="E10" s="30">
        <f t="shared" si="0"/>
        <v>16000</v>
      </c>
      <c r="F10" s="40">
        <f>SUM(F7:F9)</f>
        <v>21212.48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</row>
    <row r="11" spans="1:12" x14ac:dyDescent="0.45">
      <c r="A11" s="4"/>
      <c r="B11" s="4"/>
      <c r="C11" s="22"/>
      <c r="D11" s="35"/>
      <c r="E11" s="29"/>
      <c r="F11" s="39"/>
      <c r="G11" s="18"/>
      <c r="H11" s="18"/>
      <c r="I11" s="18"/>
      <c r="J11" s="18"/>
      <c r="K11" s="18"/>
      <c r="L11" s="18"/>
    </row>
    <row r="12" spans="1:12" x14ac:dyDescent="0.45">
      <c r="A12" s="4" t="s">
        <v>3</v>
      </c>
      <c r="B12" s="4" t="s">
        <v>4</v>
      </c>
      <c r="C12" s="24">
        <v>2100</v>
      </c>
      <c r="D12" s="37">
        <v>3000</v>
      </c>
      <c r="E12" s="31">
        <v>3850</v>
      </c>
      <c r="F12" s="41">
        <v>1050</v>
      </c>
      <c r="G12" s="19"/>
      <c r="H12" s="19"/>
      <c r="I12" s="19"/>
      <c r="J12" s="19"/>
      <c r="K12" s="19"/>
      <c r="L12" s="18"/>
    </row>
    <row r="13" spans="1:12" x14ac:dyDescent="0.45">
      <c r="A13" s="4"/>
      <c r="B13" s="4" t="s">
        <v>5</v>
      </c>
      <c r="C13" s="24">
        <v>590</v>
      </c>
      <c r="D13" s="37">
        <v>930</v>
      </c>
      <c r="E13" s="31">
        <v>4000</v>
      </c>
      <c r="F13" s="41">
        <v>3075</v>
      </c>
      <c r="G13" s="19"/>
      <c r="H13" s="19"/>
      <c r="I13" s="19"/>
      <c r="J13" s="19"/>
      <c r="K13" s="19"/>
      <c r="L13" s="18"/>
    </row>
    <row r="14" spans="1:12" x14ac:dyDescent="0.45">
      <c r="A14" s="4"/>
      <c r="B14" s="4" t="s">
        <v>6</v>
      </c>
      <c r="C14" s="24">
        <v>5796</v>
      </c>
      <c r="D14" s="37"/>
      <c r="E14" s="31">
        <v>30000</v>
      </c>
      <c r="F14" s="41"/>
      <c r="G14" s="19"/>
      <c r="H14" s="19"/>
      <c r="I14" s="19"/>
      <c r="J14" s="19"/>
      <c r="K14" s="19"/>
      <c r="L14" s="18"/>
    </row>
    <row r="15" spans="1:12" x14ac:dyDescent="0.45">
      <c r="A15" s="4"/>
      <c r="B15" s="4" t="s">
        <v>7</v>
      </c>
      <c r="C15" s="24">
        <v>1456.51</v>
      </c>
      <c r="D15" s="37">
        <v>1341.45</v>
      </c>
      <c r="E15" s="31">
        <v>1600</v>
      </c>
      <c r="F15" s="41">
        <v>1026.1099999999999</v>
      </c>
      <c r="G15" s="19"/>
      <c r="H15" s="19"/>
      <c r="I15" s="19"/>
      <c r="J15" s="19"/>
      <c r="K15" s="19"/>
      <c r="L15" s="18"/>
    </row>
    <row r="16" spans="1:12" x14ac:dyDescent="0.45">
      <c r="A16" s="4"/>
      <c r="B16" s="4" t="s">
        <v>8</v>
      </c>
      <c r="C16" s="23">
        <v>23.65</v>
      </c>
      <c r="D16" s="35">
        <v>39.299999999999997</v>
      </c>
      <c r="E16" s="46">
        <v>50</v>
      </c>
      <c r="F16" s="42">
        <v>32.479999999999997</v>
      </c>
      <c r="G16" s="18"/>
      <c r="H16" s="18"/>
      <c r="I16" s="18"/>
      <c r="J16" s="18"/>
      <c r="K16" s="18"/>
      <c r="L16" s="18"/>
    </row>
    <row r="17" spans="1:12" x14ac:dyDescent="0.45">
      <c r="A17" s="4"/>
      <c r="B17" s="4" t="s">
        <v>9</v>
      </c>
      <c r="C17" s="23">
        <v>135</v>
      </c>
      <c r="D17" s="35">
        <v>162</v>
      </c>
      <c r="E17" s="29"/>
      <c r="F17" s="42">
        <v>216</v>
      </c>
      <c r="G17" s="18"/>
      <c r="H17" s="18"/>
      <c r="I17" s="18"/>
      <c r="J17" s="18"/>
      <c r="K17" s="18"/>
      <c r="L17" s="18"/>
    </row>
    <row r="18" spans="1:12" x14ac:dyDescent="0.45">
      <c r="A18" s="4"/>
      <c r="B18" s="4" t="s">
        <v>10</v>
      </c>
      <c r="C18" s="24">
        <v>654.4</v>
      </c>
      <c r="D18" s="37">
        <v>653.79999999999995</v>
      </c>
      <c r="E18" s="31">
        <v>640</v>
      </c>
      <c r="F18" s="41">
        <v>835.3</v>
      </c>
      <c r="G18" s="19"/>
      <c r="H18" s="19"/>
      <c r="I18" s="19"/>
      <c r="J18" s="19"/>
      <c r="K18" s="19"/>
      <c r="L18" s="18"/>
    </row>
    <row r="19" spans="1:12" x14ac:dyDescent="0.45">
      <c r="A19" s="4"/>
      <c r="B19" s="4" t="s">
        <v>15</v>
      </c>
      <c r="C19" s="24"/>
      <c r="D19" s="37"/>
      <c r="E19" s="31">
        <v>500</v>
      </c>
      <c r="F19" s="41"/>
      <c r="G19" s="19"/>
      <c r="H19" s="19"/>
      <c r="I19" s="19"/>
      <c r="J19" s="19"/>
      <c r="K19" s="19"/>
      <c r="L19" s="18"/>
    </row>
    <row r="20" spans="1:12" x14ac:dyDescent="0.45">
      <c r="A20" s="4"/>
      <c r="B20" s="4" t="s">
        <v>16</v>
      </c>
      <c r="C20" s="24">
        <v>948</v>
      </c>
      <c r="D20" s="37">
        <v>984</v>
      </c>
      <c r="E20" s="31">
        <v>1100</v>
      </c>
      <c r="F20" s="41">
        <v>1020</v>
      </c>
      <c r="G20" s="19"/>
      <c r="H20" s="19"/>
      <c r="I20" s="19"/>
      <c r="J20" s="19"/>
      <c r="K20" s="19"/>
      <c r="L20" s="18"/>
    </row>
    <row r="21" spans="1:12" x14ac:dyDescent="0.45">
      <c r="A21" s="4"/>
      <c r="B21" s="4" t="s">
        <v>25</v>
      </c>
      <c r="C21" s="23"/>
      <c r="D21" s="35">
        <v>9</v>
      </c>
      <c r="E21" s="29"/>
      <c r="F21" s="39"/>
      <c r="G21" s="18"/>
      <c r="H21" s="18"/>
      <c r="I21" s="18"/>
      <c r="J21" s="18"/>
      <c r="K21" s="18"/>
      <c r="L21" s="18"/>
    </row>
    <row r="22" spans="1:12" x14ac:dyDescent="0.45">
      <c r="A22" s="4"/>
      <c r="B22" s="4"/>
      <c r="C22" s="23"/>
      <c r="D22" s="35"/>
      <c r="E22" s="29"/>
      <c r="F22" s="39"/>
      <c r="G22" s="18"/>
      <c r="H22" s="18"/>
      <c r="I22" s="18"/>
      <c r="J22" s="18"/>
      <c r="K22" s="18"/>
      <c r="L22" s="18"/>
    </row>
    <row r="23" spans="1:12" x14ac:dyDescent="0.45">
      <c r="A23" s="4" t="s">
        <v>13</v>
      </c>
      <c r="B23" s="4"/>
      <c r="C23" s="12">
        <f t="shared" ref="C23:L23" si="1">SUM(C12:C22)</f>
        <v>11703.56</v>
      </c>
      <c r="D23" s="38">
        <f t="shared" si="1"/>
        <v>7119.55</v>
      </c>
      <c r="E23" s="32">
        <f t="shared" si="1"/>
        <v>41740</v>
      </c>
      <c r="F23" s="43">
        <f>SUM(F12:F22)</f>
        <v>7254.8899999999994</v>
      </c>
      <c r="G23" s="12">
        <f t="shared" si="1"/>
        <v>0</v>
      </c>
      <c r="H23" s="12">
        <f t="shared" si="1"/>
        <v>0</v>
      </c>
      <c r="I23" s="12">
        <f t="shared" si="1"/>
        <v>0</v>
      </c>
      <c r="J23" s="12">
        <f t="shared" si="1"/>
        <v>0</v>
      </c>
      <c r="K23" s="12">
        <f t="shared" si="1"/>
        <v>0</v>
      </c>
      <c r="L23" s="12">
        <f t="shared" si="1"/>
        <v>0</v>
      </c>
    </row>
    <row r="24" spans="1:12" x14ac:dyDescent="0.45">
      <c r="A24" s="4" t="s">
        <v>14</v>
      </c>
      <c r="B24" s="4"/>
      <c r="C24" s="10">
        <f t="shared" ref="C24:L24" si="2">C10-C23</f>
        <v>4766.4699999999993</v>
      </c>
      <c r="D24" s="37">
        <f t="shared" si="2"/>
        <v>9335.8999999999978</v>
      </c>
      <c r="E24" s="31">
        <f t="shared" si="2"/>
        <v>-25740</v>
      </c>
      <c r="F24" s="41">
        <f>F10-F23</f>
        <v>13957.59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0">
        <f t="shared" si="2"/>
        <v>0</v>
      </c>
      <c r="K24" s="10">
        <f t="shared" si="2"/>
        <v>0</v>
      </c>
      <c r="L24" s="10">
        <f t="shared" si="2"/>
        <v>0</v>
      </c>
    </row>
    <row r="25" spans="1:12" x14ac:dyDescent="0.45">
      <c r="A25" s="4"/>
      <c r="B25" s="4"/>
      <c r="C25" s="22"/>
      <c r="D25" s="35"/>
      <c r="E25" s="44"/>
      <c r="F25" s="39"/>
      <c r="G25" s="18"/>
      <c r="H25" s="18"/>
      <c r="I25" s="18"/>
      <c r="J25" s="18"/>
      <c r="K25" s="18"/>
      <c r="L25" s="18"/>
    </row>
    <row r="26" spans="1:12" ht="28.5" x14ac:dyDescent="0.45">
      <c r="A26" s="13" t="s">
        <v>11</v>
      </c>
      <c r="B26" s="15">
        <v>79276.31</v>
      </c>
      <c r="C26" s="15">
        <f>B26+C24</f>
        <v>84042.78</v>
      </c>
      <c r="D26" s="15">
        <f>C26+D24</f>
        <v>93378.68</v>
      </c>
      <c r="E26" s="47">
        <f>D26+E24</f>
        <v>67638.679999999993</v>
      </c>
      <c r="F26" s="45">
        <f>D26+F24</f>
        <v>107336.26999999999</v>
      </c>
      <c r="G26" s="48">
        <f t="shared" ref="G26:L26" si="3">F26+G24</f>
        <v>107336.26999999999</v>
      </c>
      <c r="H26" s="48">
        <f t="shared" si="3"/>
        <v>107336.26999999999</v>
      </c>
      <c r="I26" s="48">
        <f t="shared" si="3"/>
        <v>107336.26999999999</v>
      </c>
      <c r="J26" s="48">
        <f t="shared" si="3"/>
        <v>107336.26999999999</v>
      </c>
      <c r="K26" s="48">
        <f t="shared" si="3"/>
        <v>107336.26999999999</v>
      </c>
      <c r="L26" s="48">
        <f t="shared" si="3"/>
        <v>107336.26999999999</v>
      </c>
    </row>
  </sheetData>
  <sheetProtection algorithmName="SHA-512" hashValue="C1KoeMsaiA1RZP2XWOASNfM0tzqsKQrSdFOmbgVdieI7c6AlMhCtTyhzmnHMXsPSrObroueYEFygT4wuAnG11A==" saltValue="8Mp8lyYejOYoVwv0tpqKIQ==" spinCount="100000" sheet="1" objects="1" scenarios="1"/>
  <mergeCells count="1">
    <mergeCell ref="A2:L4"/>
  </mergeCells>
  <pageMargins left="0.7" right="0.7" top="0.75" bottom="0.75" header="0.3" footer="0.3"/>
  <pageSetup orientation="landscape" verticalDpi="0" r:id="rId1"/>
  <headerFooter>
    <oddFooter>&amp;Ras of 01 October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2014-19</vt:lpstr>
      <vt:lpstr>2020-28</vt:lpstr>
      <vt:lpstr>'2014-19'!Print_Area</vt:lpstr>
      <vt:lpstr>'2020-28'!Print_Area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Corio</dc:creator>
  <cp:lastModifiedBy>Joe Corio</cp:lastModifiedBy>
  <cp:lastPrinted>2021-10-02T00:32:19Z</cp:lastPrinted>
  <dcterms:created xsi:type="dcterms:W3CDTF">2019-08-14T01:26:53Z</dcterms:created>
  <dcterms:modified xsi:type="dcterms:W3CDTF">2022-08-03T00:37:51Z</dcterms:modified>
</cp:coreProperties>
</file>